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Free Range Clients\EDITORS\HANDOUTS\AUDITORIUM\"/>
    </mc:Choice>
  </mc:AlternateContent>
  <bookViews>
    <workbookView xWindow="0" yWindow="0" windowWidth="20490" windowHeight="7755"/>
  </bookViews>
  <sheets>
    <sheet name="Sheet1" sheetId="4" r:id="rId1"/>
  </sheets>
  <calcPr calcId="152511"/>
</workbook>
</file>

<file path=xl/calcChain.xml><?xml version="1.0" encoding="utf-8"?>
<calcChain xmlns="http://schemas.openxmlformats.org/spreadsheetml/2006/main">
  <c r="H2" i="4" l="1"/>
  <c r="F2" i="4"/>
  <c r="I2" i="4" l="1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 l="1"/>
  <c r="E49" i="4"/>
  <c r="E48" i="4"/>
  <c r="E47" i="4"/>
  <c r="E46" i="4"/>
  <c r="E45" i="4"/>
  <c r="E44" i="4"/>
  <c r="E43" i="4"/>
  <c r="E42" i="4"/>
  <c r="E41" i="4"/>
  <c r="E40" i="4"/>
  <c r="B2" i="4" l="1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B47" i="4" l="1"/>
  <c r="B53" i="4"/>
  <c r="B46" i="4"/>
  <c r="B52" i="4"/>
  <c r="B48" i="4"/>
  <c r="B42" i="4"/>
  <c r="B38" i="4"/>
  <c r="B55" i="4"/>
  <c r="B51" i="4"/>
  <c r="B45" i="4"/>
  <c r="B41" i="4"/>
  <c r="B37" i="4"/>
  <c r="B54" i="4"/>
  <c r="B50" i="4"/>
  <c r="B44" i="4"/>
  <c r="B40" i="4"/>
  <c r="B39" i="4"/>
  <c r="B49" i="4"/>
  <c r="B43" i="4"/>
  <c r="B34" i="4"/>
  <c r="B30" i="4"/>
  <c r="B25" i="4"/>
  <c r="B33" i="4"/>
  <c r="B29" i="4"/>
  <c r="B36" i="4"/>
  <c r="B32" i="4"/>
  <c r="B28" i="4"/>
  <c r="B35" i="4"/>
  <c r="B31" i="4"/>
  <c r="B26" i="4"/>
  <c r="B22" i="4"/>
  <c r="B24" i="4"/>
  <c r="B23" i="4"/>
  <c r="B8" i="4"/>
  <c r="B7" i="4"/>
  <c r="B6" i="4"/>
  <c r="B9" i="4"/>
  <c r="B19" i="4"/>
  <c r="B15" i="4"/>
  <c r="B18" i="4"/>
  <c r="B17" i="4"/>
  <c r="B16" i="4"/>
  <c r="B12" i="4"/>
  <c r="B14" i="4"/>
  <c r="B13" i="4"/>
  <c r="B11" i="4"/>
  <c r="B27" i="4"/>
  <c r="B10" i="4"/>
  <c r="O11" i="4" l="1"/>
  <c r="S11" i="4"/>
  <c r="L11" i="4"/>
  <c r="P11" i="4"/>
  <c r="T11" i="4"/>
  <c r="N11" i="4"/>
  <c r="Q11" i="4"/>
  <c r="R11" i="4"/>
  <c r="M11" i="4"/>
  <c r="U11" i="4"/>
  <c r="N16" i="4"/>
  <c r="R16" i="4"/>
  <c r="O16" i="4"/>
  <c r="S16" i="4"/>
  <c r="L16" i="4"/>
  <c r="Q16" i="4"/>
  <c r="T16" i="4"/>
  <c r="M16" i="4"/>
  <c r="U16" i="4"/>
  <c r="P16" i="4"/>
  <c r="O19" i="4"/>
  <c r="S19" i="4"/>
  <c r="L19" i="4"/>
  <c r="P19" i="4"/>
  <c r="T19" i="4"/>
  <c r="N19" i="4"/>
  <c r="Q19" i="4"/>
  <c r="R19" i="4"/>
  <c r="M19" i="4"/>
  <c r="U19" i="4"/>
  <c r="N8" i="4"/>
  <c r="R8" i="4"/>
  <c r="O8" i="4"/>
  <c r="S8" i="4"/>
  <c r="L8" i="4"/>
  <c r="Q8" i="4"/>
  <c r="T8" i="4"/>
  <c r="M8" i="4"/>
  <c r="U8" i="4"/>
  <c r="P8" i="4"/>
  <c r="M13" i="4"/>
  <c r="Q13" i="4"/>
  <c r="U13" i="4"/>
  <c r="N13" i="4"/>
  <c r="R13" i="4"/>
  <c r="T13" i="4"/>
  <c r="O13" i="4"/>
  <c r="P13" i="4"/>
  <c r="S13" i="4"/>
  <c r="L13" i="4"/>
  <c r="M17" i="4"/>
  <c r="Q17" i="4"/>
  <c r="U17" i="4"/>
  <c r="N17" i="4"/>
  <c r="R17" i="4"/>
  <c r="P17" i="4"/>
  <c r="S17" i="4"/>
  <c r="L17" i="4"/>
  <c r="T17" i="4"/>
  <c r="O17" i="4"/>
  <c r="M9" i="4"/>
  <c r="Q9" i="4"/>
  <c r="U9" i="4"/>
  <c r="N9" i="4"/>
  <c r="R9" i="4"/>
  <c r="P9" i="4"/>
  <c r="S9" i="4"/>
  <c r="L9" i="4"/>
  <c r="T9" i="4"/>
  <c r="O9" i="4"/>
  <c r="P10" i="4"/>
  <c r="T10" i="4"/>
  <c r="M10" i="4"/>
  <c r="Q10" i="4"/>
  <c r="U10" i="4"/>
  <c r="O10" i="4"/>
  <c r="R10" i="4"/>
  <c r="S10" i="4"/>
  <c r="L10" i="4"/>
  <c r="N10" i="4"/>
  <c r="P14" i="4"/>
  <c r="T14" i="4"/>
  <c r="M14" i="4"/>
  <c r="Q14" i="4"/>
  <c r="U14" i="4"/>
  <c r="S14" i="4"/>
  <c r="L14" i="4"/>
  <c r="N14" i="4"/>
  <c r="O14" i="4"/>
  <c r="R14" i="4"/>
  <c r="P18" i="4"/>
  <c r="T18" i="4"/>
  <c r="M18" i="4"/>
  <c r="Q18" i="4"/>
  <c r="U18" i="4"/>
  <c r="O18" i="4"/>
  <c r="R18" i="4"/>
  <c r="S18" i="4"/>
  <c r="L18" i="4"/>
  <c r="N18" i="4"/>
  <c r="T6" i="4"/>
  <c r="P6" i="4"/>
  <c r="S6" i="4"/>
  <c r="O6" i="4"/>
  <c r="L6" i="4"/>
  <c r="U6" i="4"/>
  <c r="M6" i="4"/>
  <c r="R6" i="4"/>
  <c r="Q6" i="4"/>
  <c r="N6" i="4"/>
  <c r="K6" i="4"/>
  <c r="N12" i="4"/>
  <c r="R12" i="4"/>
  <c r="O12" i="4"/>
  <c r="S12" i="4"/>
  <c r="L12" i="4"/>
  <c r="M12" i="4"/>
  <c r="U12" i="4"/>
  <c r="P12" i="4"/>
  <c r="Q12" i="4"/>
  <c r="T12" i="4"/>
  <c r="O15" i="4"/>
  <c r="S15" i="4"/>
  <c r="L15" i="4"/>
  <c r="P15" i="4"/>
  <c r="T15" i="4"/>
  <c r="R15" i="4"/>
  <c r="M15" i="4"/>
  <c r="U15" i="4"/>
  <c r="N15" i="4"/>
  <c r="Q15" i="4"/>
  <c r="O7" i="4"/>
  <c r="S7" i="4"/>
  <c r="L7" i="4"/>
  <c r="P7" i="4"/>
  <c r="T7" i="4"/>
  <c r="R7" i="4"/>
  <c r="M7" i="4"/>
  <c r="U7" i="4"/>
  <c r="N7" i="4"/>
  <c r="Q7" i="4"/>
  <c r="H7" i="4"/>
  <c r="D7" i="4"/>
  <c r="K7" i="4"/>
  <c r="G7" i="4"/>
  <c r="J7" i="4"/>
  <c r="F7" i="4"/>
  <c r="I7" i="4"/>
  <c r="E7" i="4"/>
  <c r="C7" i="4"/>
  <c r="K8" i="4"/>
  <c r="G8" i="4"/>
  <c r="C8" i="4"/>
  <c r="J8" i="4"/>
  <c r="F8" i="4"/>
  <c r="I8" i="4"/>
  <c r="E8" i="4"/>
  <c r="H8" i="4"/>
  <c r="D8" i="4"/>
  <c r="I6" i="4"/>
  <c r="E6" i="4"/>
  <c r="H6" i="4"/>
  <c r="G6" i="4"/>
  <c r="C6" i="4"/>
  <c r="J6" i="4"/>
  <c r="F6" i="4"/>
  <c r="D6" i="4"/>
  <c r="J16" i="4"/>
  <c r="K16" i="4"/>
  <c r="J15" i="4"/>
  <c r="K15" i="4"/>
  <c r="J13" i="4"/>
  <c r="K13" i="4"/>
  <c r="J17" i="4"/>
  <c r="K17" i="4"/>
  <c r="J19" i="4"/>
  <c r="K19" i="4"/>
  <c r="J14" i="4"/>
  <c r="K14" i="4"/>
  <c r="J18" i="4"/>
  <c r="K18" i="4"/>
  <c r="J10" i="4"/>
  <c r="K10" i="4"/>
  <c r="J11" i="4"/>
  <c r="K11" i="4"/>
  <c r="J12" i="4"/>
  <c r="K12" i="4"/>
  <c r="K9" i="4"/>
  <c r="J9" i="4"/>
  <c r="C13" i="4"/>
  <c r="G13" i="4"/>
  <c r="D13" i="4"/>
  <c r="H13" i="4"/>
  <c r="I13" i="4"/>
  <c r="F13" i="4"/>
  <c r="E13" i="4"/>
  <c r="C17" i="4"/>
  <c r="G17" i="4"/>
  <c r="D17" i="4"/>
  <c r="H17" i="4"/>
  <c r="E17" i="4"/>
  <c r="F17" i="4"/>
  <c r="I17" i="4"/>
  <c r="D14" i="4"/>
  <c r="H14" i="4"/>
  <c r="E14" i="4"/>
  <c r="I14" i="4"/>
  <c r="C14" i="4"/>
  <c r="G14" i="4"/>
  <c r="F14" i="4"/>
  <c r="D18" i="4"/>
  <c r="H18" i="4"/>
  <c r="E18" i="4"/>
  <c r="I18" i="4"/>
  <c r="F18" i="4"/>
  <c r="C18" i="4"/>
  <c r="G18" i="4"/>
  <c r="D10" i="4"/>
  <c r="H10" i="4"/>
  <c r="E10" i="4"/>
  <c r="I10" i="4"/>
  <c r="C10" i="4"/>
  <c r="G10" i="4"/>
  <c r="F10" i="4"/>
  <c r="E11" i="4"/>
  <c r="I11" i="4"/>
  <c r="F11" i="4"/>
  <c r="G11" i="4"/>
  <c r="D11" i="4"/>
  <c r="H11" i="4"/>
  <c r="C11" i="4"/>
  <c r="F12" i="4"/>
  <c r="C12" i="4"/>
  <c r="G12" i="4"/>
  <c r="H12" i="4"/>
  <c r="E12" i="4"/>
  <c r="I12" i="4"/>
  <c r="D12" i="4"/>
  <c r="G9" i="4"/>
  <c r="C9" i="4"/>
  <c r="F9" i="4"/>
  <c r="E9" i="4"/>
  <c r="H9" i="4"/>
  <c r="D9" i="4"/>
  <c r="I9" i="4"/>
  <c r="F16" i="4"/>
  <c r="C16" i="4"/>
  <c r="G16" i="4"/>
  <c r="D16" i="4"/>
  <c r="E16" i="4"/>
  <c r="I16" i="4"/>
  <c r="H16" i="4"/>
  <c r="E15" i="4"/>
  <c r="I15" i="4"/>
  <c r="F15" i="4"/>
  <c r="C15" i="4"/>
  <c r="D15" i="4"/>
  <c r="H15" i="4"/>
  <c r="G15" i="4"/>
  <c r="C19" i="4"/>
  <c r="G19" i="4"/>
  <c r="D19" i="4"/>
  <c r="H19" i="4"/>
  <c r="I19" i="4"/>
  <c r="F19" i="4"/>
  <c r="E19" i="4"/>
</calcChain>
</file>

<file path=xl/sharedStrings.xml><?xml version="1.0" encoding="utf-8"?>
<sst xmlns="http://schemas.openxmlformats.org/spreadsheetml/2006/main" count="33" uniqueCount="31">
  <si>
    <t>word count</t>
  </si>
  <si>
    <t>per page</t>
  </si>
  <si>
    <t>$40/hr</t>
  </si>
  <si>
    <t>$35/hr</t>
  </si>
  <si>
    <t>$30/hr</t>
  </si>
  <si>
    <t>per word</t>
  </si>
  <si>
    <t>total cost</t>
  </si>
  <si>
    <t>pages per hour</t>
  </si>
  <si>
    <t>total hours</t>
  </si>
  <si>
    <t>$37/hr</t>
  </si>
  <si>
    <t>$33/hr</t>
  </si>
  <si>
    <t>$43/hr</t>
  </si>
  <si>
    <t>$45/hr</t>
  </si>
  <si>
    <t># of pages @250 words/page</t>
  </si>
  <si>
    <t>$47/hr</t>
  </si>
  <si>
    <t>$50/hr</t>
  </si>
  <si>
    <t>$53/hr</t>
  </si>
  <si>
    <t>$55/hr</t>
  </si>
  <si>
    <t>$57/hr</t>
  </si>
  <si>
    <t>$60/hr</t>
  </si>
  <si>
    <t>$63/hr</t>
  </si>
  <si>
    <t>$65/hr</t>
  </si>
  <si>
    <t>$67/hr</t>
  </si>
  <si>
    <t>$70/hr</t>
  </si>
  <si>
    <t>$73/hr</t>
  </si>
  <si>
    <t>$75/hr</t>
  </si>
  <si>
    <t>sample word count</t>
  </si>
  <si>
    <t>total word count</t>
  </si>
  <si>
    <t>time spent on sample (hrs)</t>
  </si>
  <si>
    <t>price per word</t>
  </si>
  <si>
    <t>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</si>
</sst>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&quot;$&quot;#,##0.00"/>
    <numFmt numFmtId="167" formatCode="&quot;$&quot;#,##0"/>
    <numFmt numFmtId="168" formatCode="&quot;$&quot;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6" fontId="0" fillId="0" borderId="0" xfId="0" applyNumberFormat="1" applyFill="1" applyBorder="1"/>
    <xf numFmtId="0" fontId="1" fillId="0" borderId="0" xfId="0" applyFont="1" applyBorder="1"/>
    <xf numFmtId="0" fontId="0" fillId="0" borderId="0" xfId="0" applyBorder="1"/>
    <xf numFmtId="3" fontId="1" fillId="0" borderId="0" xfId="0" applyNumberFormat="1" applyFont="1" applyFill="1"/>
    <xf numFmtId="3" fontId="0" fillId="0" borderId="0" xfId="0" applyNumberFormat="1" applyFill="1"/>
    <xf numFmtId="3" fontId="1" fillId="2" borderId="1" xfId="0" applyNumberFormat="1" applyFont="1" applyFill="1" applyBorder="1"/>
    <xf numFmtId="0" fontId="1" fillId="0" borderId="1" xfId="0" applyFont="1" applyBorder="1" applyAlignment="1">
      <alignment wrapText="1"/>
    </xf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164" fontId="0" fillId="0" borderId="0" xfId="1" applyNumberFormat="1" applyFont="1" applyFill="1" applyBorder="1"/>
    <xf numFmtId="165" fontId="0" fillId="0" borderId="0" xfId="1" applyNumberFormat="1" applyFont="1" applyFill="1" applyBorder="1"/>
    <xf numFmtId="0" fontId="0" fillId="0" borderId="0" xfId="0" applyFill="1" applyBorder="1" applyAlignment="1">
      <alignment wrapText="1"/>
    </xf>
    <xf numFmtId="0" fontId="1" fillId="0" borderId="1" xfId="0" applyFont="1" applyFill="1" applyBorder="1"/>
    <xf numFmtId="0" fontId="0" fillId="0" borderId="1" xfId="0" applyFont="1" applyBorder="1"/>
    <xf numFmtId="166" fontId="0" fillId="0" borderId="1" xfId="0" applyNumberFormat="1" applyFill="1" applyBorder="1"/>
    <xf numFmtId="6" fontId="1" fillId="0" borderId="1" xfId="0" applyNumberFormat="1" applyFont="1" applyFill="1" applyBorder="1"/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6" fontId="1" fillId="2" borderId="1" xfId="0" applyNumberFormat="1" applyFont="1" applyFill="1" applyBorder="1"/>
    <xf numFmtId="167" fontId="1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tabSelected="1" topLeftCell="B1" zoomScale="90" zoomScaleNormal="90" workbookViewId="0">
      <selection activeCell="K2" sqref="K2"/>
    </sheetView>
  </sheetViews>
  <sheetFormatPr defaultRowHeight="15" x14ac:dyDescent="0.25"/>
  <cols>
    <col min="1" max="1" width="14.140625" customWidth="1"/>
    <col min="2" max="2" width="10.5703125" bestFit="1" customWidth="1"/>
    <col min="3" max="11" width="10.5703125" customWidth="1"/>
    <col min="27" max="27" width="26.42578125" bestFit="1" customWidth="1"/>
    <col min="28" max="28" width="16.140625" customWidth="1"/>
    <col min="29" max="29" width="17.85546875" customWidth="1"/>
  </cols>
  <sheetData>
    <row r="1" spans="1:27" ht="45" x14ac:dyDescent="0.25">
      <c r="A1" s="2" t="s">
        <v>0</v>
      </c>
      <c r="B1" s="12">
        <v>78000</v>
      </c>
      <c r="C1" s="10"/>
      <c r="D1" s="25" t="s">
        <v>28</v>
      </c>
      <c r="E1" s="25" t="s">
        <v>26</v>
      </c>
      <c r="F1" s="25" t="s">
        <v>27</v>
      </c>
      <c r="G1" s="25" t="s">
        <v>30</v>
      </c>
      <c r="H1" s="25" t="s">
        <v>29</v>
      </c>
      <c r="I1" s="24" t="s">
        <v>6</v>
      </c>
      <c r="J1" s="10"/>
      <c r="K1" s="10"/>
      <c r="L1" s="11"/>
      <c r="M1" s="4"/>
      <c r="N1" s="4"/>
      <c r="O1" s="6"/>
      <c r="P1" s="5"/>
      <c r="Q1" s="5"/>
      <c r="R1" s="5"/>
      <c r="S1" s="6"/>
      <c r="T1" s="5"/>
      <c r="U1" s="5"/>
      <c r="V1" s="5"/>
      <c r="W1" s="5"/>
      <c r="X1" s="5"/>
      <c r="Y1" s="5"/>
      <c r="Z1" s="5"/>
      <c r="AA1" s="5"/>
    </row>
    <row r="2" spans="1:27" ht="45" x14ac:dyDescent="0.25">
      <c r="A2" s="13" t="s">
        <v>13</v>
      </c>
      <c r="B2" s="2">
        <f>ROUNDUP(B1/250,0)</f>
        <v>312</v>
      </c>
      <c r="C2" s="1"/>
      <c r="D2" s="27">
        <v>0.5</v>
      </c>
      <c r="E2" s="28">
        <v>1000</v>
      </c>
      <c r="F2" s="26">
        <f>B1</f>
        <v>78000</v>
      </c>
      <c r="G2" s="29">
        <v>55</v>
      </c>
      <c r="H2" s="13">
        <f>(D2*G2)/E2</f>
        <v>2.75E-2</v>
      </c>
      <c r="I2" s="30">
        <f>H2*F2</f>
        <v>2145</v>
      </c>
      <c r="J2" s="1"/>
      <c r="K2" s="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25">
      <c r="O3" s="5"/>
      <c r="P3" s="5"/>
      <c r="Q3" s="5"/>
      <c r="R3" s="5"/>
      <c r="S3" s="5"/>
      <c r="T3" s="5"/>
      <c r="U3" s="5"/>
      <c r="V3" s="7"/>
      <c r="W3" s="5"/>
      <c r="X3" s="5"/>
      <c r="Y3" s="5"/>
      <c r="Z3" s="5"/>
      <c r="AA3" s="5"/>
    </row>
    <row r="4" spans="1:27" s="5" customFormat="1" x14ac:dyDescent="0.25">
      <c r="A4" s="1"/>
      <c r="B4"/>
      <c r="C4"/>
      <c r="D4"/>
      <c r="E4"/>
      <c r="F4"/>
      <c r="G4"/>
      <c r="H4"/>
      <c r="I4"/>
      <c r="J4"/>
      <c r="V4" s="7"/>
    </row>
    <row r="5" spans="1:27" s="5" customFormat="1" x14ac:dyDescent="0.25">
      <c r="A5" s="2" t="s">
        <v>7</v>
      </c>
      <c r="B5" s="2" t="s">
        <v>8</v>
      </c>
      <c r="C5" s="2" t="s">
        <v>4</v>
      </c>
      <c r="D5" s="2" t="s">
        <v>10</v>
      </c>
      <c r="E5" s="2" t="s">
        <v>3</v>
      </c>
      <c r="F5" s="2" t="s">
        <v>9</v>
      </c>
      <c r="G5" s="2" t="s">
        <v>2</v>
      </c>
      <c r="H5" s="2" t="s">
        <v>11</v>
      </c>
      <c r="I5" s="2" t="s">
        <v>12</v>
      </c>
      <c r="J5" s="2" t="s">
        <v>14</v>
      </c>
      <c r="K5" s="20" t="s">
        <v>15</v>
      </c>
      <c r="L5" s="20" t="s">
        <v>16</v>
      </c>
      <c r="M5" s="20" t="s">
        <v>17</v>
      </c>
      <c r="N5" s="20" t="s">
        <v>18</v>
      </c>
      <c r="O5" s="20" t="s">
        <v>19</v>
      </c>
      <c r="P5" s="23" t="s">
        <v>20</v>
      </c>
      <c r="Q5" s="20" t="s">
        <v>21</v>
      </c>
      <c r="R5" s="20" t="s">
        <v>22</v>
      </c>
      <c r="S5" s="20" t="s">
        <v>23</v>
      </c>
      <c r="T5" s="20" t="s">
        <v>24</v>
      </c>
      <c r="U5" s="20" t="s">
        <v>25</v>
      </c>
    </row>
    <row r="6" spans="1:27" s="5" customFormat="1" x14ac:dyDescent="0.25">
      <c r="A6" s="21">
        <v>2</v>
      </c>
      <c r="B6" s="21">
        <f>ROUND(B2/2,0)</f>
        <v>156</v>
      </c>
      <c r="C6" s="15">
        <f t="shared" ref="C6:C8" si="0">30*B6</f>
        <v>4680</v>
      </c>
      <c r="D6" s="15">
        <f t="shared" ref="D6:D8" si="1">33*B6</f>
        <v>5148</v>
      </c>
      <c r="E6" s="15">
        <f t="shared" ref="E6:E8" si="2">35*B6</f>
        <v>5460</v>
      </c>
      <c r="F6" s="15">
        <f t="shared" ref="F6:F8" si="3">37*B6</f>
        <v>5772</v>
      </c>
      <c r="G6" s="15">
        <f t="shared" ref="G6:G8" si="4">40*B6</f>
        <v>6240</v>
      </c>
      <c r="H6" s="15">
        <f t="shared" ref="H6:H8" si="5">43*B6</f>
        <v>6708</v>
      </c>
      <c r="I6" s="15">
        <f t="shared" ref="I6:I8" si="6">45*B6</f>
        <v>7020</v>
      </c>
      <c r="J6" s="15">
        <f t="shared" ref="J6:J8" si="7">47*B6</f>
        <v>7332</v>
      </c>
      <c r="K6" s="15">
        <f>50*B6</f>
        <v>7800</v>
      </c>
      <c r="L6" s="15">
        <f>53*B6</f>
        <v>8268</v>
      </c>
      <c r="M6" s="15">
        <f>55*B6</f>
        <v>8580</v>
      </c>
      <c r="N6" s="15">
        <f>57*B6</f>
        <v>8892</v>
      </c>
      <c r="O6" s="15">
        <f>60*B6</f>
        <v>9360</v>
      </c>
      <c r="P6" s="15">
        <f>63*B6</f>
        <v>9828</v>
      </c>
      <c r="Q6" s="15">
        <f>65*B6</f>
        <v>10140</v>
      </c>
      <c r="R6" s="15">
        <f>67*B6</f>
        <v>10452</v>
      </c>
      <c r="S6" s="15">
        <f>70*B6</f>
        <v>10920</v>
      </c>
      <c r="T6" s="15">
        <f>73*B6</f>
        <v>11388</v>
      </c>
      <c r="U6" s="15">
        <f>75*B6</f>
        <v>11700</v>
      </c>
    </row>
    <row r="7" spans="1:27" s="5" customFormat="1" x14ac:dyDescent="0.25">
      <c r="A7" s="21">
        <v>3</v>
      </c>
      <c r="B7" s="21">
        <f>ROUND(B2/3,0)</f>
        <v>104</v>
      </c>
      <c r="C7" s="15">
        <f t="shared" si="0"/>
        <v>3120</v>
      </c>
      <c r="D7" s="15">
        <f t="shared" si="1"/>
        <v>3432</v>
      </c>
      <c r="E7" s="15">
        <f t="shared" si="2"/>
        <v>3640</v>
      </c>
      <c r="F7" s="15">
        <f t="shared" si="3"/>
        <v>3848</v>
      </c>
      <c r="G7" s="15">
        <f t="shared" si="4"/>
        <v>4160</v>
      </c>
      <c r="H7" s="15">
        <f t="shared" si="5"/>
        <v>4472</v>
      </c>
      <c r="I7" s="15">
        <f t="shared" si="6"/>
        <v>4680</v>
      </c>
      <c r="J7" s="15">
        <f t="shared" si="7"/>
        <v>4888</v>
      </c>
      <c r="K7" s="15">
        <f t="shared" ref="K7:K8" si="8">50*B7</f>
        <v>5200</v>
      </c>
      <c r="L7" s="15">
        <f t="shared" ref="L7:L19" si="9">53*B7</f>
        <v>5512</v>
      </c>
      <c r="M7" s="15">
        <f t="shared" ref="M7:M19" si="10">55*B7</f>
        <v>5720</v>
      </c>
      <c r="N7" s="15">
        <f t="shared" ref="N7:N19" si="11">57*B7</f>
        <v>5928</v>
      </c>
      <c r="O7" s="15">
        <f t="shared" ref="O7:O19" si="12">60*B7</f>
        <v>6240</v>
      </c>
      <c r="P7" s="15">
        <f t="shared" ref="P7:P19" si="13">63*B7</f>
        <v>6552</v>
      </c>
      <c r="Q7" s="15">
        <f t="shared" ref="Q7:Q19" si="14">65*B7</f>
        <v>6760</v>
      </c>
      <c r="R7" s="15">
        <f t="shared" ref="R7:R19" si="15">67*B7</f>
        <v>6968</v>
      </c>
      <c r="S7" s="15">
        <f t="shared" ref="S7:S19" si="16">70*B7</f>
        <v>7280</v>
      </c>
      <c r="T7" s="15">
        <f t="shared" ref="T7:T19" si="17">73*B7</f>
        <v>7592</v>
      </c>
      <c r="U7" s="15">
        <f t="shared" ref="U7:U19" si="18">75*B7</f>
        <v>7800</v>
      </c>
    </row>
    <row r="8" spans="1:27" s="5" customFormat="1" x14ac:dyDescent="0.25">
      <c r="A8" s="21">
        <v>4</v>
      </c>
      <c r="B8" s="21">
        <f>ROUND(B2/4,0)</f>
        <v>78</v>
      </c>
      <c r="C8" s="15">
        <f t="shared" si="0"/>
        <v>2340</v>
      </c>
      <c r="D8" s="15">
        <f t="shared" si="1"/>
        <v>2574</v>
      </c>
      <c r="E8" s="15">
        <f t="shared" si="2"/>
        <v>2730</v>
      </c>
      <c r="F8" s="15">
        <f t="shared" si="3"/>
        <v>2886</v>
      </c>
      <c r="G8" s="15">
        <f t="shared" si="4"/>
        <v>3120</v>
      </c>
      <c r="H8" s="15">
        <f t="shared" si="5"/>
        <v>3354</v>
      </c>
      <c r="I8" s="15">
        <f t="shared" si="6"/>
        <v>3510</v>
      </c>
      <c r="J8" s="15">
        <f t="shared" si="7"/>
        <v>3666</v>
      </c>
      <c r="K8" s="15">
        <f t="shared" si="8"/>
        <v>3900</v>
      </c>
      <c r="L8" s="15">
        <f t="shared" si="9"/>
        <v>4134</v>
      </c>
      <c r="M8" s="15">
        <f t="shared" si="10"/>
        <v>4290</v>
      </c>
      <c r="N8" s="15">
        <f t="shared" si="11"/>
        <v>4446</v>
      </c>
      <c r="O8" s="15">
        <f t="shared" si="12"/>
        <v>4680</v>
      </c>
      <c r="P8" s="15">
        <f t="shared" si="13"/>
        <v>4914</v>
      </c>
      <c r="Q8" s="15">
        <f t="shared" si="14"/>
        <v>5070</v>
      </c>
      <c r="R8" s="15">
        <f t="shared" si="15"/>
        <v>5226</v>
      </c>
      <c r="S8" s="15">
        <f t="shared" si="16"/>
        <v>5460</v>
      </c>
      <c r="T8" s="15">
        <f t="shared" si="17"/>
        <v>5694</v>
      </c>
      <c r="U8" s="15">
        <f t="shared" si="18"/>
        <v>5850</v>
      </c>
    </row>
    <row r="9" spans="1:27" s="5" customFormat="1" x14ac:dyDescent="0.25">
      <c r="A9" s="3">
        <v>5</v>
      </c>
      <c r="B9" s="3">
        <f>ROUND(B2/5,0)</f>
        <v>62</v>
      </c>
      <c r="C9" s="15">
        <f>30*B9</f>
        <v>1860</v>
      </c>
      <c r="D9" s="15">
        <f>33*B9</f>
        <v>2046</v>
      </c>
      <c r="E9" s="15">
        <f>35*B9</f>
        <v>2170</v>
      </c>
      <c r="F9" s="15">
        <f>37*B9</f>
        <v>2294</v>
      </c>
      <c r="G9" s="15">
        <f>40*B9</f>
        <v>2480</v>
      </c>
      <c r="H9" s="15">
        <f>43*B9</f>
        <v>2666</v>
      </c>
      <c r="I9" s="15">
        <f>45*B9</f>
        <v>2790</v>
      </c>
      <c r="J9" s="15">
        <f>47*B9</f>
        <v>2914</v>
      </c>
      <c r="K9" s="15">
        <f>50*B9</f>
        <v>3100</v>
      </c>
      <c r="L9" s="15">
        <f t="shared" si="9"/>
        <v>3286</v>
      </c>
      <c r="M9" s="15">
        <f t="shared" si="10"/>
        <v>3410</v>
      </c>
      <c r="N9" s="15">
        <f t="shared" si="11"/>
        <v>3534</v>
      </c>
      <c r="O9" s="15">
        <f t="shared" si="12"/>
        <v>3720</v>
      </c>
      <c r="P9" s="15">
        <f t="shared" si="13"/>
        <v>3906</v>
      </c>
      <c r="Q9" s="15">
        <f t="shared" si="14"/>
        <v>4030</v>
      </c>
      <c r="R9" s="15">
        <f t="shared" si="15"/>
        <v>4154</v>
      </c>
      <c r="S9" s="15">
        <f t="shared" si="16"/>
        <v>4340</v>
      </c>
      <c r="T9" s="15">
        <f t="shared" si="17"/>
        <v>4526</v>
      </c>
      <c r="U9" s="15">
        <f t="shared" si="18"/>
        <v>4650</v>
      </c>
    </row>
    <row r="10" spans="1:27" s="5" customFormat="1" x14ac:dyDescent="0.25">
      <c r="A10" s="3">
        <v>6</v>
      </c>
      <c r="B10" s="3">
        <f>ROUND(B2/6,0)</f>
        <v>52</v>
      </c>
      <c r="C10" s="15">
        <f t="shared" ref="C10:C18" si="19">30*B10</f>
        <v>1560</v>
      </c>
      <c r="D10" s="15">
        <f t="shared" ref="D10:D18" si="20">33*B10</f>
        <v>1716</v>
      </c>
      <c r="E10" s="15">
        <f t="shared" ref="E10:E18" si="21">35*B10</f>
        <v>1820</v>
      </c>
      <c r="F10" s="15">
        <f t="shared" ref="F10:F18" si="22">37*B10</f>
        <v>1924</v>
      </c>
      <c r="G10" s="15">
        <f t="shared" ref="G10:G18" si="23">40*B10</f>
        <v>2080</v>
      </c>
      <c r="H10" s="15">
        <f t="shared" ref="H10:H18" si="24">43*B10</f>
        <v>2236</v>
      </c>
      <c r="I10" s="15">
        <f t="shared" ref="I10:I18" si="25">45*B10</f>
        <v>2340</v>
      </c>
      <c r="J10" s="15">
        <f t="shared" ref="J10:J19" si="26">47*B10</f>
        <v>2444</v>
      </c>
      <c r="K10" s="15">
        <f t="shared" ref="K10:K19" si="27">50*B10</f>
        <v>2600</v>
      </c>
      <c r="L10" s="15">
        <f t="shared" si="9"/>
        <v>2756</v>
      </c>
      <c r="M10" s="15">
        <f t="shared" si="10"/>
        <v>2860</v>
      </c>
      <c r="N10" s="15">
        <f t="shared" si="11"/>
        <v>2964</v>
      </c>
      <c r="O10" s="15">
        <f t="shared" si="12"/>
        <v>3120</v>
      </c>
      <c r="P10" s="15">
        <f t="shared" si="13"/>
        <v>3276</v>
      </c>
      <c r="Q10" s="15">
        <f t="shared" si="14"/>
        <v>3380</v>
      </c>
      <c r="R10" s="15">
        <f t="shared" si="15"/>
        <v>3484</v>
      </c>
      <c r="S10" s="15">
        <f t="shared" si="16"/>
        <v>3640</v>
      </c>
      <c r="T10" s="15">
        <f t="shared" si="17"/>
        <v>3796</v>
      </c>
      <c r="U10" s="15">
        <f t="shared" si="18"/>
        <v>3900</v>
      </c>
    </row>
    <row r="11" spans="1:27" s="5" customFormat="1" x14ac:dyDescent="0.25">
      <c r="A11" s="3">
        <v>7</v>
      </c>
      <c r="B11" s="3">
        <f>ROUND(B2/7, 0)</f>
        <v>45</v>
      </c>
      <c r="C11" s="15">
        <f t="shared" si="19"/>
        <v>1350</v>
      </c>
      <c r="D11" s="15">
        <f t="shared" si="20"/>
        <v>1485</v>
      </c>
      <c r="E11" s="15">
        <f t="shared" si="21"/>
        <v>1575</v>
      </c>
      <c r="F11" s="15">
        <f t="shared" si="22"/>
        <v>1665</v>
      </c>
      <c r="G11" s="15">
        <f t="shared" si="23"/>
        <v>1800</v>
      </c>
      <c r="H11" s="15">
        <f t="shared" si="24"/>
        <v>1935</v>
      </c>
      <c r="I11" s="15">
        <f t="shared" si="25"/>
        <v>2025</v>
      </c>
      <c r="J11" s="15">
        <f t="shared" si="26"/>
        <v>2115</v>
      </c>
      <c r="K11" s="15">
        <f t="shared" si="27"/>
        <v>2250</v>
      </c>
      <c r="L11" s="15">
        <f t="shared" si="9"/>
        <v>2385</v>
      </c>
      <c r="M11" s="15">
        <f t="shared" si="10"/>
        <v>2475</v>
      </c>
      <c r="N11" s="15">
        <f t="shared" si="11"/>
        <v>2565</v>
      </c>
      <c r="O11" s="15">
        <f t="shared" si="12"/>
        <v>2700</v>
      </c>
      <c r="P11" s="15">
        <f t="shared" si="13"/>
        <v>2835</v>
      </c>
      <c r="Q11" s="15">
        <f t="shared" si="14"/>
        <v>2925</v>
      </c>
      <c r="R11" s="15">
        <f t="shared" si="15"/>
        <v>3015</v>
      </c>
      <c r="S11" s="15">
        <f t="shared" si="16"/>
        <v>3150</v>
      </c>
      <c r="T11" s="15">
        <f t="shared" si="17"/>
        <v>3285</v>
      </c>
      <c r="U11" s="15">
        <f t="shared" si="18"/>
        <v>3375</v>
      </c>
    </row>
    <row r="12" spans="1:27" s="5" customFormat="1" x14ac:dyDescent="0.25">
      <c r="A12" s="3">
        <v>8</v>
      </c>
      <c r="B12" s="3">
        <f>ROUND(B2/8, 0)</f>
        <v>39</v>
      </c>
      <c r="C12" s="15">
        <f t="shared" si="19"/>
        <v>1170</v>
      </c>
      <c r="D12" s="15">
        <f t="shared" si="20"/>
        <v>1287</v>
      </c>
      <c r="E12" s="15">
        <f t="shared" si="21"/>
        <v>1365</v>
      </c>
      <c r="F12" s="15">
        <f t="shared" si="22"/>
        <v>1443</v>
      </c>
      <c r="G12" s="15">
        <f t="shared" si="23"/>
        <v>1560</v>
      </c>
      <c r="H12" s="15">
        <f t="shared" si="24"/>
        <v>1677</v>
      </c>
      <c r="I12" s="15">
        <f t="shared" si="25"/>
        <v>1755</v>
      </c>
      <c r="J12" s="15">
        <f t="shared" si="26"/>
        <v>1833</v>
      </c>
      <c r="K12" s="15">
        <f t="shared" si="27"/>
        <v>1950</v>
      </c>
      <c r="L12" s="15">
        <f t="shared" si="9"/>
        <v>2067</v>
      </c>
      <c r="M12" s="15">
        <f t="shared" si="10"/>
        <v>2145</v>
      </c>
      <c r="N12" s="15">
        <f t="shared" si="11"/>
        <v>2223</v>
      </c>
      <c r="O12" s="15">
        <f t="shared" si="12"/>
        <v>2340</v>
      </c>
      <c r="P12" s="15">
        <f t="shared" si="13"/>
        <v>2457</v>
      </c>
      <c r="Q12" s="15">
        <f t="shared" si="14"/>
        <v>2535</v>
      </c>
      <c r="R12" s="15">
        <f t="shared" si="15"/>
        <v>2613</v>
      </c>
      <c r="S12" s="15">
        <f t="shared" si="16"/>
        <v>2730</v>
      </c>
      <c r="T12" s="15">
        <f t="shared" si="17"/>
        <v>2847</v>
      </c>
      <c r="U12" s="15">
        <f t="shared" si="18"/>
        <v>2925</v>
      </c>
    </row>
    <row r="13" spans="1:27" s="5" customFormat="1" x14ac:dyDescent="0.25">
      <c r="A13" s="3">
        <v>9</v>
      </c>
      <c r="B13" s="3">
        <f>ROUND(B2/9, 0)</f>
        <v>35</v>
      </c>
      <c r="C13" s="15">
        <f t="shared" si="19"/>
        <v>1050</v>
      </c>
      <c r="D13" s="15">
        <f t="shared" si="20"/>
        <v>1155</v>
      </c>
      <c r="E13" s="15">
        <f t="shared" si="21"/>
        <v>1225</v>
      </c>
      <c r="F13" s="15">
        <f t="shared" si="22"/>
        <v>1295</v>
      </c>
      <c r="G13" s="15">
        <f t="shared" si="23"/>
        <v>1400</v>
      </c>
      <c r="H13" s="15">
        <f t="shared" si="24"/>
        <v>1505</v>
      </c>
      <c r="I13" s="15">
        <f t="shared" si="25"/>
        <v>1575</v>
      </c>
      <c r="J13" s="15">
        <f t="shared" si="26"/>
        <v>1645</v>
      </c>
      <c r="K13" s="15">
        <f t="shared" si="27"/>
        <v>1750</v>
      </c>
      <c r="L13" s="15">
        <f t="shared" si="9"/>
        <v>1855</v>
      </c>
      <c r="M13" s="15">
        <f t="shared" si="10"/>
        <v>1925</v>
      </c>
      <c r="N13" s="15">
        <f t="shared" si="11"/>
        <v>1995</v>
      </c>
      <c r="O13" s="15">
        <f t="shared" si="12"/>
        <v>2100</v>
      </c>
      <c r="P13" s="15">
        <f t="shared" si="13"/>
        <v>2205</v>
      </c>
      <c r="Q13" s="15">
        <f t="shared" si="14"/>
        <v>2275</v>
      </c>
      <c r="R13" s="15">
        <f t="shared" si="15"/>
        <v>2345</v>
      </c>
      <c r="S13" s="15">
        <f t="shared" si="16"/>
        <v>2450</v>
      </c>
      <c r="T13" s="15">
        <f t="shared" si="17"/>
        <v>2555</v>
      </c>
      <c r="U13" s="15">
        <f t="shared" si="18"/>
        <v>2625</v>
      </c>
    </row>
    <row r="14" spans="1:27" s="5" customFormat="1" x14ac:dyDescent="0.25">
      <c r="A14" s="3">
        <v>10</v>
      </c>
      <c r="B14" s="3">
        <f>ROUND(B2/10, 0)</f>
        <v>31</v>
      </c>
      <c r="C14" s="15">
        <f t="shared" si="19"/>
        <v>930</v>
      </c>
      <c r="D14" s="15">
        <f t="shared" si="20"/>
        <v>1023</v>
      </c>
      <c r="E14" s="15">
        <f t="shared" si="21"/>
        <v>1085</v>
      </c>
      <c r="F14" s="15">
        <f t="shared" si="22"/>
        <v>1147</v>
      </c>
      <c r="G14" s="15">
        <f t="shared" si="23"/>
        <v>1240</v>
      </c>
      <c r="H14" s="15">
        <f t="shared" si="24"/>
        <v>1333</v>
      </c>
      <c r="I14" s="15">
        <f t="shared" si="25"/>
        <v>1395</v>
      </c>
      <c r="J14" s="15">
        <f t="shared" si="26"/>
        <v>1457</v>
      </c>
      <c r="K14" s="15">
        <f t="shared" si="27"/>
        <v>1550</v>
      </c>
      <c r="L14" s="15">
        <f t="shared" si="9"/>
        <v>1643</v>
      </c>
      <c r="M14" s="15">
        <f t="shared" si="10"/>
        <v>1705</v>
      </c>
      <c r="N14" s="15">
        <f t="shared" si="11"/>
        <v>1767</v>
      </c>
      <c r="O14" s="15">
        <f t="shared" si="12"/>
        <v>1860</v>
      </c>
      <c r="P14" s="15">
        <f t="shared" si="13"/>
        <v>1953</v>
      </c>
      <c r="Q14" s="15">
        <f t="shared" si="14"/>
        <v>2015</v>
      </c>
      <c r="R14" s="15">
        <f t="shared" si="15"/>
        <v>2077</v>
      </c>
      <c r="S14" s="15">
        <f t="shared" si="16"/>
        <v>2170</v>
      </c>
      <c r="T14" s="15">
        <f t="shared" si="17"/>
        <v>2263</v>
      </c>
      <c r="U14" s="15">
        <f t="shared" si="18"/>
        <v>2325</v>
      </c>
    </row>
    <row r="15" spans="1:27" s="5" customFormat="1" x14ac:dyDescent="0.25">
      <c r="A15" s="3">
        <v>11</v>
      </c>
      <c r="B15" s="3">
        <f>ROUND(B2/11, 0)</f>
        <v>28</v>
      </c>
      <c r="C15" s="15">
        <f t="shared" si="19"/>
        <v>840</v>
      </c>
      <c r="D15" s="15">
        <f t="shared" si="20"/>
        <v>924</v>
      </c>
      <c r="E15" s="15">
        <f t="shared" si="21"/>
        <v>980</v>
      </c>
      <c r="F15" s="15">
        <f t="shared" si="22"/>
        <v>1036</v>
      </c>
      <c r="G15" s="15">
        <f t="shared" si="23"/>
        <v>1120</v>
      </c>
      <c r="H15" s="15">
        <f t="shared" si="24"/>
        <v>1204</v>
      </c>
      <c r="I15" s="15">
        <f t="shared" si="25"/>
        <v>1260</v>
      </c>
      <c r="J15" s="15">
        <f t="shared" si="26"/>
        <v>1316</v>
      </c>
      <c r="K15" s="15">
        <f t="shared" si="27"/>
        <v>1400</v>
      </c>
      <c r="L15" s="15">
        <f t="shared" si="9"/>
        <v>1484</v>
      </c>
      <c r="M15" s="15">
        <f t="shared" si="10"/>
        <v>1540</v>
      </c>
      <c r="N15" s="15">
        <f t="shared" si="11"/>
        <v>1596</v>
      </c>
      <c r="O15" s="15">
        <f t="shared" si="12"/>
        <v>1680</v>
      </c>
      <c r="P15" s="15">
        <f t="shared" si="13"/>
        <v>1764</v>
      </c>
      <c r="Q15" s="15">
        <f t="shared" si="14"/>
        <v>1820</v>
      </c>
      <c r="R15" s="15">
        <f t="shared" si="15"/>
        <v>1876</v>
      </c>
      <c r="S15" s="15">
        <f t="shared" si="16"/>
        <v>1960</v>
      </c>
      <c r="T15" s="15">
        <f t="shared" si="17"/>
        <v>2044</v>
      </c>
      <c r="U15" s="15">
        <f t="shared" si="18"/>
        <v>2100</v>
      </c>
    </row>
    <row r="16" spans="1:27" s="5" customFormat="1" x14ac:dyDescent="0.25">
      <c r="A16" s="3">
        <v>12</v>
      </c>
      <c r="B16" s="3">
        <f>ROUND(B2/12, 0)</f>
        <v>26</v>
      </c>
      <c r="C16" s="15">
        <f t="shared" si="19"/>
        <v>780</v>
      </c>
      <c r="D16" s="15">
        <f t="shared" si="20"/>
        <v>858</v>
      </c>
      <c r="E16" s="15">
        <f t="shared" si="21"/>
        <v>910</v>
      </c>
      <c r="F16" s="15">
        <f t="shared" si="22"/>
        <v>962</v>
      </c>
      <c r="G16" s="15">
        <f t="shared" si="23"/>
        <v>1040</v>
      </c>
      <c r="H16" s="15">
        <f t="shared" si="24"/>
        <v>1118</v>
      </c>
      <c r="I16" s="15">
        <f t="shared" si="25"/>
        <v>1170</v>
      </c>
      <c r="J16" s="15">
        <f t="shared" si="26"/>
        <v>1222</v>
      </c>
      <c r="K16" s="15">
        <f t="shared" si="27"/>
        <v>1300</v>
      </c>
      <c r="L16" s="15">
        <f t="shared" si="9"/>
        <v>1378</v>
      </c>
      <c r="M16" s="15">
        <f t="shared" si="10"/>
        <v>1430</v>
      </c>
      <c r="N16" s="15">
        <f t="shared" si="11"/>
        <v>1482</v>
      </c>
      <c r="O16" s="15">
        <f t="shared" si="12"/>
        <v>1560</v>
      </c>
      <c r="P16" s="15">
        <f t="shared" si="13"/>
        <v>1638</v>
      </c>
      <c r="Q16" s="15">
        <f t="shared" si="14"/>
        <v>1690</v>
      </c>
      <c r="R16" s="15">
        <f t="shared" si="15"/>
        <v>1742</v>
      </c>
      <c r="S16" s="15">
        <f t="shared" si="16"/>
        <v>1820</v>
      </c>
      <c r="T16" s="15">
        <f t="shared" si="17"/>
        <v>1898</v>
      </c>
      <c r="U16" s="15">
        <f t="shared" si="18"/>
        <v>1950</v>
      </c>
    </row>
    <row r="17" spans="1:27" s="5" customFormat="1" x14ac:dyDescent="0.25">
      <c r="A17" s="3">
        <v>13</v>
      </c>
      <c r="B17" s="3">
        <f>ROUND(B2/13, 0)</f>
        <v>24</v>
      </c>
      <c r="C17" s="15">
        <f t="shared" si="19"/>
        <v>720</v>
      </c>
      <c r="D17" s="15">
        <f t="shared" si="20"/>
        <v>792</v>
      </c>
      <c r="E17" s="15">
        <f t="shared" si="21"/>
        <v>840</v>
      </c>
      <c r="F17" s="15">
        <f t="shared" si="22"/>
        <v>888</v>
      </c>
      <c r="G17" s="15">
        <f t="shared" si="23"/>
        <v>960</v>
      </c>
      <c r="H17" s="15">
        <f t="shared" si="24"/>
        <v>1032</v>
      </c>
      <c r="I17" s="15">
        <f t="shared" si="25"/>
        <v>1080</v>
      </c>
      <c r="J17" s="15">
        <f t="shared" si="26"/>
        <v>1128</v>
      </c>
      <c r="K17" s="15">
        <f t="shared" si="27"/>
        <v>1200</v>
      </c>
      <c r="L17" s="15">
        <f t="shared" si="9"/>
        <v>1272</v>
      </c>
      <c r="M17" s="15">
        <f t="shared" si="10"/>
        <v>1320</v>
      </c>
      <c r="N17" s="15">
        <f t="shared" si="11"/>
        <v>1368</v>
      </c>
      <c r="O17" s="15">
        <f t="shared" si="12"/>
        <v>1440</v>
      </c>
      <c r="P17" s="15">
        <f t="shared" si="13"/>
        <v>1512</v>
      </c>
      <c r="Q17" s="15">
        <f t="shared" si="14"/>
        <v>1560</v>
      </c>
      <c r="R17" s="15">
        <f t="shared" si="15"/>
        <v>1608</v>
      </c>
      <c r="S17" s="15">
        <f t="shared" si="16"/>
        <v>1680</v>
      </c>
      <c r="T17" s="15">
        <f t="shared" si="17"/>
        <v>1752</v>
      </c>
      <c r="U17" s="15">
        <f t="shared" si="18"/>
        <v>1800</v>
      </c>
    </row>
    <row r="18" spans="1:27" s="5" customFormat="1" x14ac:dyDescent="0.25">
      <c r="A18" s="3">
        <v>14</v>
      </c>
      <c r="B18" s="3">
        <f>ROUND(B2/14, 0)</f>
        <v>22</v>
      </c>
      <c r="C18" s="15">
        <f t="shared" si="19"/>
        <v>660</v>
      </c>
      <c r="D18" s="15">
        <f t="shared" si="20"/>
        <v>726</v>
      </c>
      <c r="E18" s="15">
        <f t="shared" si="21"/>
        <v>770</v>
      </c>
      <c r="F18" s="15">
        <f t="shared" si="22"/>
        <v>814</v>
      </c>
      <c r="G18" s="15">
        <f t="shared" si="23"/>
        <v>880</v>
      </c>
      <c r="H18" s="15">
        <f t="shared" si="24"/>
        <v>946</v>
      </c>
      <c r="I18" s="15">
        <f t="shared" si="25"/>
        <v>990</v>
      </c>
      <c r="J18" s="15">
        <f t="shared" si="26"/>
        <v>1034</v>
      </c>
      <c r="K18" s="15">
        <f t="shared" si="27"/>
        <v>1100</v>
      </c>
      <c r="L18" s="15">
        <f t="shared" si="9"/>
        <v>1166</v>
      </c>
      <c r="M18" s="15">
        <f t="shared" si="10"/>
        <v>1210</v>
      </c>
      <c r="N18" s="15">
        <f t="shared" si="11"/>
        <v>1254</v>
      </c>
      <c r="O18" s="15">
        <f t="shared" si="12"/>
        <v>1320</v>
      </c>
      <c r="P18" s="15">
        <f t="shared" si="13"/>
        <v>1386</v>
      </c>
      <c r="Q18" s="15">
        <f t="shared" si="14"/>
        <v>1430</v>
      </c>
      <c r="R18" s="15">
        <f t="shared" si="15"/>
        <v>1474</v>
      </c>
      <c r="S18" s="15">
        <f t="shared" si="16"/>
        <v>1540</v>
      </c>
      <c r="T18" s="15">
        <f t="shared" si="17"/>
        <v>1606</v>
      </c>
      <c r="U18" s="15">
        <f t="shared" si="18"/>
        <v>1650</v>
      </c>
    </row>
    <row r="19" spans="1:27" s="5" customFormat="1" x14ac:dyDescent="0.25">
      <c r="A19" s="3">
        <v>15</v>
      </c>
      <c r="B19" s="3">
        <f>ROUND(B2/15,0)</f>
        <v>21</v>
      </c>
      <c r="C19" s="15">
        <f t="shared" ref="C19" si="28">30*B19</f>
        <v>630</v>
      </c>
      <c r="D19" s="15">
        <f t="shared" ref="D19" si="29">33*B19</f>
        <v>693</v>
      </c>
      <c r="E19" s="15">
        <f t="shared" ref="E19" si="30">35*B19</f>
        <v>735</v>
      </c>
      <c r="F19" s="15">
        <f t="shared" ref="F19" si="31">37*B19</f>
        <v>777</v>
      </c>
      <c r="G19" s="15">
        <f t="shared" ref="G19" si="32">40*B19</f>
        <v>840</v>
      </c>
      <c r="H19" s="15">
        <f t="shared" ref="H19" si="33">43*B19</f>
        <v>903</v>
      </c>
      <c r="I19" s="15">
        <f t="shared" ref="I19" si="34">45*B19</f>
        <v>945</v>
      </c>
      <c r="J19" s="15">
        <f t="shared" si="26"/>
        <v>987</v>
      </c>
      <c r="K19" s="15">
        <f t="shared" si="27"/>
        <v>1050</v>
      </c>
      <c r="L19" s="15">
        <f t="shared" si="9"/>
        <v>1113</v>
      </c>
      <c r="M19" s="15">
        <f t="shared" si="10"/>
        <v>1155</v>
      </c>
      <c r="N19" s="15">
        <f t="shared" si="11"/>
        <v>1197</v>
      </c>
      <c r="O19" s="15">
        <f t="shared" si="12"/>
        <v>1260</v>
      </c>
      <c r="P19" s="15">
        <f t="shared" si="13"/>
        <v>1323</v>
      </c>
      <c r="Q19" s="15">
        <f t="shared" si="14"/>
        <v>1365</v>
      </c>
      <c r="R19" s="15">
        <f t="shared" si="15"/>
        <v>1407</v>
      </c>
      <c r="S19" s="15">
        <f t="shared" si="16"/>
        <v>1470</v>
      </c>
      <c r="T19" s="15">
        <f t="shared" si="17"/>
        <v>1533</v>
      </c>
      <c r="U19" s="15">
        <f t="shared" si="18"/>
        <v>1575</v>
      </c>
    </row>
    <row r="20" spans="1:27" s="5" customFormat="1" x14ac:dyDescent="0.25">
      <c r="A20"/>
      <c r="B20"/>
      <c r="C20"/>
      <c r="D20"/>
      <c r="E20"/>
      <c r="F20"/>
      <c r="G20"/>
      <c r="H20"/>
      <c r="I20"/>
      <c r="J20"/>
    </row>
    <row r="21" spans="1:27" x14ac:dyDescent="0.25">
      <c r="A21" s="2" t="s">
        <v>1</v>
      </c>
      <c r="B21" s="2" t="s">
        <v>6</v>
      </c>
      <c r="C21" s="8"/>
      <c r="D21" s="2" t="s">
        <v>5</v>
      </c>
      <c r="E21" s="2" t="s">
        <v>6</v>
      </c>
      <c r="F21" s="8"/>
      <c r="G21" s="8"/>
      <c r="H21" s="8"/>
      <c r="I21" s="8"/>
      <c r="J21" s="8"/>
      <c r="K21" s="8"/>
      <c r="O21" s="5"/>
      <c r="P21" s="5"/>
      <c r="Q21" s="5"/>
      <c r="R21" s="5"/>
      <c r="S21" s="5"/>
      <c r="T21" s="5"/>
      <c r="U21" s="5"/>
      <c r="V21" s="7"/>
      <c r="W21" s="5"/>
      <c r="X21" s="5"/>
      <c r="Y21" s="5"/>
      <c r="Z21" s="5"/>
      <c r="AA21" s="5"/>
    </row>
    <row r="22" spans="1:27" x14ac:dyDescent="0.25">
      <c r="A22" s="14">
        <v>3.5</v>
      </c>
      <c r="B22" s="14">
        <f>B2*A22</f>
        <v>1092</v>
      </c>
      <c r="C22" s="8"/>
      <c r="D22" s="16">
        <v>1.4E-2</v>
      </c>
      <c r="E22" s="14">
        <f>B1*D22</f>
        <v>1092</v>
      </c>
      <c r="F22" s="8"/>
      <c r="G22" s="8"/>
      <c r="H22" s="8"/>
      <c r="I22" s="8"/>
      <c r="J22" s="8"/>
      <c r="K22" s="8"/>
      <c r="O22" s="5"/>
      <c r="P22" s="5"/>
      <c r="Q22" s="5"/>
      <c r="R22" s="5"/>
      <c r="S22" s="5"/>
      <c r="T22" s="5"/>
      <c r="U22" s="5"/>
      <c r="V22" s="7"/>
      <c r="W22" s="5"/>
      <c r="X22" s="5"/>
      <c r="Y22" s="5"/>
      <c r="Z22" s="5"/>
      <c r="AA22" s="5"/>
    </row>
    <row r="23" spans="1:27" x14ac:dyDescent="0.25">
      <c r="A23" s="14">
        <v>4</v>
      </c>
      <c r="B23" s="14">
        <f>B2*A23</f>
        <v>1248</v>
      </c>
      <c r="C23" s="8"/>
      <c r="D23" s="16">
        <v>1.4999999999999999E-2</v>
      </c>
      <c r="E23" s="14">
        <f>B1*D23</f>
        <v>1170</v>
      </c>
      <c r="F23" s="8"/>
      <c r="G23" s="8"/>
      <c r="H23" s="8"/>
      <c r="I23" s="8"/>
      <c r="J23" s="8"/>
      <c r="K23" s="8"/>
      <c r="O23" s="5"/>
      <c r="P23" s="5"/>
      <c r="Q23" s="5"/>
      <c r="R23" s="5"/>
      <c r="S23" s="5"/>
      <c r="T23" s="5"/>
      <c r="U23" s="5"/>
      <c r="V23" s="7"/>
      <c r="W23" s="5"/>
      <c r="X23" s="5"/>
      <c r="Y23" s="5"/>
      <c r="Z23" s="5"/>
      <c r="AA23" s="5"/>
    </row>
    <row r="24" spans="1:27" x14ac:dyDescent="0.25">
      <c r="A24" s="14">
        <v>4.5</v>
      </c>
      <c r="B24" s="14">
        <f>A24*B2</f>
        <v>1404</v>
      </c>
      <c r="C24" s="8"/>
      <c r="D24" s="16">
        <v>1.6E-2</v>
      </c>
      <c r="E24" s="14">
        <f>B1*D24</f>
        <v>1248</v>
      </c>
      <c r="F24" s="8"/>
      <c r="G24" s="8"/>
      <c r="H24" s="8"/>
      <c r="I24" s="8"/>
      <c r="J24" s="8"/>
      <c r="K24" s="8"/>
      <c r="O24" s="5"/>
      <c r="P24" s="5"/>
      <c r="Q24" s="5"/>
      <c r="R24" s="5"/>
      <c r="S24" s="5"/>
      <c r="T24" s="5"/>
      <c r="U24" s="5"/>
      <c r="V24" s="7"/>
      <c r="W24" s="5"/>
      <c r="X24" s="5"/>
      <c r="Y24" s="5"/>
      <c r="Z24" s="5"/>
      <c r="AA24" s="5"/>
    </row>
    <row r="25" spans="1:27" x14ac:dyDescent="0.25">
      <c r="A25" s="14">
        <v>5</v>
      </c>
      <c r="B25" s="14">
        <f>B2*A25</f>
        <v>1560</v>
      </c>
      <c r="C25" s="9"/>
      <c r="D25" s="16">
        <v>1.7000000000000001E-2</v>
      </c>
      <c r="E25" s="14">
        <f>B1*D25</f>
        <v>1326</v>
      </c>
      <c r="F25" s="9"/>
      <c r="G25" s="9"/>
      <c r="H25" s="9"/>
      <c r="I25" s="9"/>
      <c r="J25" s="9"/>
      <c r="K25" s="9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5">
      <c r="A26" s="14">
        <v>5.5</v>
      </c>
      <c r="B26" s="14">
        <f>B2*A26</f>
        <v>1716</v>
      </c>
      <c r="C26" s="9"/>
      <c r="D26" s="16">
        <v>1.7999999999999999E-2</v>
      </c>
      <c r="E26" s="14">
        <f>B1*D26</f>
        <v>1404</v>
      </c>
      <c r="F26" s="9"/>
      <c r="G26" s="9"/>
      <c r="H26" s="9"/>
      <c r="I26" s="9"/>
      <c r="J26" s="9"/>
      <c r="K26" s="9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14">
        <v>6</v>
      </c>
      <c r="B27" s="14">
        <f>B2*4</f>
        <v>1248</v>
      </c>
      <c r="C27" s="9"/>
      <c r="D27" s="16">
        <v>1.9E-2</v>
      </c>
      <c r="E27" s="14">
        <f>B1*D27</f>
        <v>1482</v>
      </c>
      <c r="F27" s="9"/>
      <c r="G27" s="9"/>
      <c r="H27" s="9"/>
      <c r="I27" s="9"/>
      <c r="J27" s="9"/>
      <c r="K27" s="9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5">
      <c r="A28" s="14">
        <v>6.5</v>
      </c>
      <c r="B28" s="14">
        <f>A28*B2</f>
        <v>2028</v>
      </c>
      <c r="C28" s="9"/>
      <c r="D28" s="16">
        <v>0.02</v>
      </c>
      <c r="E28" s="14">
        <f>B1*D28</f>
        <v>1560</v>
      </c>
      <c r="F28" s="9"/>
      <c r="G28" s="9"/>
      <c r="H28" s="9"/>
      <c r="I28" s="9"/>
      <c r="J28" s="9"/>
      <c r="K28" s="9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14">
        <v>7</v>
      </c>
      <c r="B29" s="14">
        <f>B2*A29</f>
        <v>2184</v>
      </c>
      <c r="C29" s="9"/>
      <c r="D29" s="16">
        <v>2.1000000000000001E-2</v>
      </c>
      <c r="E29" s="14">
        <f>B1*D29</f>
        <v>1638</v>
      </c>
      <c r="F29" s="9"/>
      <c r="G29" s="9"/>
      <c r="H29" s="9"/>
      <c r="I29" s="9"/>
      <c r="J29" s="9"/>
      <c r="K29" s="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5">
      <c r="A30" s="14">
        <v>7.5</v>
      </c>
      <c r="B30" s="14">
        <f>B2*A30</f>
        <v>2340</v>
      </c>
      <c r="C30" s="9"/>
      <c r="D30" s="16">
        <v>2.1999999999999999E-2</v>
      </c>
      <c r="E30" s="14">
        <f>B1*D30</f>
        <v>1716</v>
      </c>
      <c r="F30" s="9"/>
      <c r="G30" s="9"/>
      <c r="H30" s="9"/>
      <c r="I30" s="9"/>
      <c r="J30" s="9"/>
      <c r="K30" s="9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25">
      <c r="A31" s="14">
        <v>8</v>
      </c>
      <c r="B31" s="14">
        <f>B2*A31</f>
        <v>2496</v>
      </c>
      <c r="C31" s="9"/>
      <c r="D31" s="16">
        <v>2.3E-2</v>
      </c>
      <c r="E31" s="14">
        <f>B1*D31</f>
        <v>1794</v>
      </c>
      <c r="F31" s="9"/>
      <c r="G31" s="9"/>
      <c r="H31" s="9"/>
      <c r="I31" s="9"/>
      <c r="J31" s="9"/>
      <c r="K31" s="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25">
      <c r="A32" s="22">
        <v>8.5</v>
      </c>
      <c r="B32" s="14">
        <f>B2*A32</f>
        <v>2652</v>
      </c>
      <c r="D32" s="16">
        <v>2.4E-2</v>
      </c>
      <c r="E32" s="14">
        <f>B1*D32</f>
        <v>1872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25">
      <c r="A33" s="22">
        <v>9</v>
      </c>
      <c r="B33" s="14">
        <f>B2*A33</f>
        <v>2808</v>
      </c>
      <c r="C33" s="8"/>
      <c r="D33" s="16">
        <v>2.5000000000000001E-2</v>
      </c>
      <c r="E33" s="14">
        <f>B1*D33</f>
        <v>1950</v>
      </c>
      <c r="F33" s="8"/>
      <c r="G33" s="8"/>
      <c r="H33" s="8"/>
      <c r="I33" s="8"/>
      <c r="J33" s="8"/>
      <c r="K33" s="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25">
      <c r="A34" s="22">
        <v>9.5</v>
      </c>
      <c r="B34" s="14">
        <f>A34*B2</f>
        <v>2964</v>
      </c>
      <c r="C34" s="9"/>
      <c r="D34" s="16">
        <v>2.5999999999999999E-2</v>
      </c>
      <c r="E34" s="14">
        <f>B1*D34</f>
        <v>2028</v>
      </c>
      <c r="F34" s="9"/>
      <c r="G34" s="9"/>
      <c r="H34" s="9"/>
      <c r="I34" s="9"/>
      <c r="J34" s="9"/>
      <c r="K34" s="9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25">
      <c r="A35" s="22">
        <v>10</v>
      </c>
      <c r="B35" s="14">
        <f>A35*B2</f>
        <v>3120</v>
      </c>
      <c r="C35" s="9"/>
      <c r="D35" s="16">
        <v>2.7E-2</v>
      </c>
      <c r="E35" s="14">
        <f>B1*D35</f>
        <v>2106</v>
      </c>
      <c r="F35" s="9"/>
      <c r="G35" s="9"/>
      <c r="H35" s="9"/>
      <c r="I35" s="9"/>
      <c r="J35" s="9"/>
      <c r="K35" s="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25">
      <c r="A36" s="22">
        <v>10.5</v>
      </c>
      <c r="B36" s="14">
        <f>A36*B2</f>
        <v>3276</v>
      </c>
      <c r="C36" s="9"/>
      <c r="D36" s="16">
        <v>2.8000000000000001E-2</v>
      </c>
      <c r="E36" s="14">
        <f>B1*D36</f>
        <v>2184</v>
      </c>
      <c r="F36" s="9"/>
      <c r="G36" s="9"/>
      <c r="H36" s="9"/>
      <c r="I36" s="9"/>
      <c r="J36" s="9"/>
      <c r="K36" s="9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25">
      <c r="A37" s="22">
        <v>11</v>
      </c>
      <c r="B37" s="14">
        <f>B2*A37</f>
        <v>3432</v>
      </c>
      <c r="C37" s="9"/>
      <c r="D37" s="16">
        <v>2.9000000000000001E-2</v>
      </c>
      <c r="E37" s="14">
        <f>B1*D37</f>
        <v>2262</v>
      </c>
      <c r="F37" s="9"/>
      <c r="G37" s="9"/>
      <c r="H37" s="9"/>
      <c r="I37" s="9"/>
      <c r="J37" s="9"/>
      <c r="K37" s="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25">
      <c r="A38" s="22">
        <v>11.5</v>
      </c>
      <c r="B38" s="14">
        <f>B2*A38</f>
        <v>3588</v>
      </c>
      <c r="C38" s="9"/>
      <c r="D38" s="16">
        <v>0.03</v>
      </c>
      <c r="E38" s="14">
        <f>B1*D38</f>
        <v>2340</v>
      </c>
      <c r="F38" s="9"/>
      <c r="G38" s="9"/>
      <c r="H38" s="9"/>
      <c r="I38" s="9"/>
      <c r="J38" s="9"/>
      <c r="K38" s="9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25">
      <c r="A39" s="22">
        <v>12</v>
      </c>
      <c r="B39" s="14">
        <f>A39*B2</f>
        <v>3744</v>
      </c>
      <c r="C39" s="9"/>
      <c r="D39" s="16">
        <v>3.1E-2</v>
      </c>
      <c r="E39" s="14">
        <f>B1*D39</f>
        <v>2418</v>
      </c>
      <c r="F39" s="9"/>
      <c r="G39" s="9"/>
      <c r="H39" s="9"/>
      <c r="I39" s="9"/>
      <c r="J39" s="9"/>
      <c r="K39" s="9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25">
      <c r="A40" s="22">
        <v>12.5</v>
      </c>
      <c r="B40" s="14">
        <f>A40*B2</f>
        <v>3900</v>
      </c>
      <c r="C40" s="9"/>
      <c r="D40" s="16">
        <v>3.2000000000000001E-2</v>
      </c>
      <c r="E40" s="14">
        <f>B1*D40</f>
        <v>2496</v>
      </c>
      <c r="F40" s="9"/>
      <c r="G40" s="9"/>
      <c r="H40" s="9"/>
      <c r="I40" s="9"/>
      <c r="J40" s="9"/>
      <c r="K40" s="9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25">
      <c r="A41" s="22">
        <v>13</v>
      </c>
      <c r="B41" s="14">
        <f>A41*B2</f>
        <v>4056</v>
      </c>
      <c r="C41" s="9"/>
      <c r="D41" s="16">
        <v>3.3000000000000002E-2</v>
      </c>
      <c r="E41" s="14">
        <f>B1*D41</f>
        <v>2574</v>
      </c>
      <c r="F41" s="9"/>
      <c r="G41" s="9"/>
      <c r="H41" s="9"/>
      <c r="I41" s="9"/>
      <c r="J41" s="9"/>
      <c r="K41" s="9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25">
      <c r="A42" s="22">
        <v>13.5</v>
      </c>
      <c r="B42" s="14">
        <f>B2*A42</f>
        <v>4212</v>
      </c>
      <c r="C42" s="9"/>
      <c r="D42" s="16">
        <v>3.4000000000000002E-2</v>
      </c>
      <c r="E42" s="14">
        <f>B1*D42</f>
        <v>2652</v>
      </c>
      <c r="F42" s="9"/>
      <c r="G42" s="9"/>
      <c r="H42" s="9"/>
      <c r="I42" s="9"/>
      <c r="J42" s="9"/>
      <c r="K42" s="9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25">
      <c r="A43" s="22">
        <v>14</v>
      </c>
      <c r="B43" s="14">
        <f>B2*A43</f>
        <v>4368</v>
      </c>
      <c r="C43" s="9"/>
      <c r="D43" s="16">
        <v>3.5000000000000003E-2</v>
      </c>
      <c r="E43" s="14">
        <f>B1*D43</f>
        <v>2730.0000000000005</v>
      </c>
      <c r="F43" s="9"/>
      <c r="G43" s="9"/>
      <c r="H43" s="9"/>
      <c r="I43" s="9"/>
      <c r="J43" s="9"/>
      <c r="K43" s="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25">
      <c r="A44" s="22">
        <v>14.5</v>
      </c>
      <c r="B44" s="14">
        <f>A44*B2</f>
        <v>4524</v>
      </c>
      <c r="C44" s="9"/>
      <c r="D44" s="16">
        <v>3.5999999999999997E-2</v>
      </c>
      <c r="E44" s="14">
        <f>B1*D44</f>
        <v>2808</v>
      </c>
      <c r="F44" s="9"/>
      <c r="G44" s="9"/>
      <c r="H44" s="9"/>
      <c r="I44" s="9"/>
      <c r="J44" s="9"/>
      <c r="K44" s="9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25">
      <c r="A45" s="22">
        <v>15</v>
      </c>
      <c r="B45" s="14">
        <f>A45*B2</f>
        <v>4680</v>
      </c>
      <c r="C45" s="9"/>
      <c r="D45" s="16">
        <v>3.6999999999999998E-2</v>
      </c>
      <c r="E45" s="14">
        <f>B1*D45</f>
        <v>2886</v>
      </c>
      <c r="F45" s="9"/>
      <c r="G45" s="9"/>
      <c r="H45" s="9"/>
      <c r="I45" s="9"/>
      <c r="J45" s="9"/>
      <c r="K45" s="9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25">
      <c r="A46" s="22">
        <v>15.5</v>
      </c>
      <c r="B46" s="14">
        <f>A46*B2</f>
        <v>4836</v>
      </c>
      <c r="C46" s="9"/>
      <c r="D46" s="16">
        <v>3.7999999999999999E-2</v>
      </c>
      <c r="E46" s="14">
        <f>B1*D46</f>
        <v>2964</v>
      </c>
      <c r="F46" s="9"/>
      <c r="G46" s="9"/>
      <c r="H46" s="9"/>
      <c r="I46" s="9"/>
      <c r="J46" s="9"/>
      <c r="K46" s="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25">
      <c r="A47" s="22">
        <v>16</v>
      </c>
      <c r="B47" s="14">
        <f>B2*A47</f>
        <v>4992</v>
      </c>
      <c r="C47" s="9"/>
      <c r="D47" s="16">
        <v>3.9E-2</v>
      </c>
      <c r="E47" s="14">
        <f>B1*D47</f>
        <v>3042</v>
      </c>
      <c r="F47" s="9"/>
      <c r="G47" s="9"/>
      <c r="H47" s="9"/>
      <c r="I47" s="9"/>
      <c r="J47" s="9"/>
      <c r="K47" s="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25">
      <c r="A48" s="22">
        <v>16.5</v>
      </c>
      <c r="B48" s="14">
        <f>B2*A48</f>
        <v>5148</v>
      </c>
      <c r="C48" s="9"/>
      <c r="D48" s="16">
        <v>0.04</v>
      </c>
      <c r="E48" s="14">
        <f>B1*D48</f>
        <v>3120</v>
      </c>
      <c r="F48" s="9"/>
      <c r="G48" s="9"/>
      <c r="H48" s="9"/>
      <c r="I48" s="9"/>
      <c r="J48" s="9"/>
      <c r="K48" s="9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25">
      <c r="A49" s="22">
        <v>17</v>
      </c>
      <c r="B49" s="14">
        <f>A49*B2</f>
        <v>5304</v>
      </c>
      <c r="C49" s="9"/>
      <c r="D49" s="16">
        <v>4.1000000000000002E-2</v>
      </c>
      <c r="E49" s="14">
        <f>B1*D49</f>
        <v>3198</v>
      </c>
      <c r="F49" s="9"/>
      <c r="G49" s="9"/>
      <c r="H49" s="9"/>
      <c r="I49" s="9"/>
      <c r="J49" s="9"/>
      <c r="K49" s="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25">
      <c r="A50" s="22">
        <v>17.5</v>
      </c>
      <c r="B50" s="14">
        <f>A50*B2</f>
        <v>5460</v>
      </c>
      <c r="C50" s="9"/>
      <c r="D50" s="16">
        <v>4.2000000000000003E-2</v>
      </c>
      <c r="E50" s="14">
        <f>B1*D50</f>
        <v>3276</v>
      </c>
      <c r="F50" s="9"/>
      <c r="G50" s="9"/>
      <c r="H50" s="9"/>
      <c r="I50" s="9"/>
      <c r="J50" s="9"/>
      <c r="K50" s="9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25">
      <c r="A51" s="22">
        <v>18</v>
      </c>
      <c r="B51" s="14">
        <f>A51*B2</f>
        <v>5616</v>
      </c>
      <c r="C51" s="9"/>
      <c r="D51" s="16">
        <v>4.2999999999999997E-2</v>
      </c>
      <c r="E51" s="14">
        <f>B1*D51</f>
        <v>3353.9999999999995</v>
      </c>
      <c r="F51" s="9"/>
      <c r="G51" s="9"/>
      <c r="H51" s="9"/>
      <c r="I51" s="9"/>
      <c r="J51" s="9"/>
      <c r="K51" s="9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25">
      <c r="A52" s="22">
        <v>18.5</v>
      </c>
      <c r="B52" s="14">
        <f>B2*A52</f>
        <v>5772</v>
      </c>
      <c r="D52" s="16">
        <v>4.3999999999999997E-2</v>
      </c>
      <c r="E52" s="14">
        <f>B1*D52</f>
        <v>3432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s="5" customFormat="1" x14ac:dyDescent="0.25">
      <c r="A53" s="22">
        <v>19</v>
      </c>
      <c r="B53" s="14">
        <f>B2*A53</f>
        <v>5928</v>
      </c>
      <c r="D53" s="16">
        <v>4.4999999999999998E-2</v>
      </c>
      <c r="E53" s="14">
        <f>B1*D53</f>
        <v>3510</v>
      </c>
    </row>
    <row r="54" spans="1:27" s="5" customFormat="1" x14ac:dyDescent="0.25">
      <c r="A54" s="22">
        <v>19.5</v>
      </c>
      <c r="B54" s="14">
        <f>A54*B2</f>
        <v>6084</v>
      </c>
      <c r="D54" s="16">
        <v>4.5999999999999999E-2</v>
      </c>
      <c r="E54" s="14">
        <f>B1*D54</f>
        <v>3588</v>
      </c>
    </row>
    <row r="55" spans="1:27" s="5" customFormat="1" x14ac:dyDescent="0.25">
      <c r="A55" s="22">
        <v>20</v>
      </c>
      <c r="B55" s="14">
        <f>A55*B2</f>
        <v>6240</v>
      </c>
      <c r="D55" s="16">
        <v>4.7E-2</v>
      </c>
      <c r="E55" s="14">
        <f>B1*D55</f>
        <v>3666</v>
      </c>
    </row>
    <row r="56" spans="1:27" s="5" customFormat="1" x14ac:dyDescent="0.25">
      <c r="D56" s="16">
        <v>4.8000000000000001E-2</v>
      </c>
      <c r="E56" s="14">
        <f>B1*D56</f>
        <v>3744</v>
      </c>
    </row>
    <row r="57" spans="1:27" s="5" customFormat="1" x14ac:dyDescent="0.25">
      <c r="D57" s="16">
        <v>4.9000000000000002E-2</v>
      </c>
      <c r="E57" s="14">
        <f>B1*D57</f>
        <v>3822</v>
      </c>
    </row>
    <row r="58" spans="1:27" s="5" customFormat="1" x14ac:dyDescent="0.25">
      <c r="D58" s="16">
        <v>0.05</v>
      </c>
      <c r="E58" s="14">
        <f>B1*D58</f>
        <v>3900</v>
      </c>
    </row>
    <row r="59" spans="1:27" s="5" customFormat="1" x14ac:dyDescent="0.25">
      <c r="C59" s="17"/>
      <c r="D59" s="16">
        <v>5.0999999999999997E-2</v>
      </c>
      <c r="E59" s="14">
        <f>B1*D59</f>
        <v>3977.9999999999995</v>
      </c>
      <c r="F59" s="17"/>
      <c r="G59" s="17"/>
      <c r="H59" s="17"/>
      <c r="I59" s="17"/>
      <c r="J59" s="17"/>
      <c r="K59" s="17"/>
      <c r="L59" s="18"/>
    </row>
    <row r="60" spans="1:27" s="5" customFormat="1" x14ac:dyDescent="0.25">
      <c r="C60" s="17"/>
      <c r="D60" s="16">
        <v>5.1999999999999998E-2</v>
      </c>
      <c r="E60" s="14">
        <f>B1*D60</f>
        <v>4056</v>
      </c>
      <c r="F60" s="17"/>
      <c r="G60" s="17"/>
      <c r="H60" s="17"/>
      <c r="I60" s="17"/>
      <c r="J60" s="17"/>
      <c r="K60" s="17"/>
      <c r="L60" s="18"/>
    </row>
    <row r="61" spans="1:27" s="5" customFormat="1" x14ac:dyDescent="0.25">
      <c r="C61" s="17"/>
      <c r="D61" s="16">
        <v>5.2999999999999999E-2</v>
      </c>
      <c r="E61" s="14">
        <f>B1*D61</f>
        <v>4134</v>
      </c>
      <c r="F61" s="17"/>
      <c r="G61" s="17"/>
      <c r="H61" s="17"/>
      <c r="I61" s="17"/>
      <c r="J61" s="17"/>
      <c r="K61" s="17"/>
      <c r="L61" s="18"/>
    </row>
    <row r="62" spans="1:27" s="5" customFormat="1" x14ac:dyDescent="0.25">
      <c r="C62" s="17"/>
      <c r="D62" s="16">
        <v>5.3999999999999999E-2</v>
      </c>
      <c r="E62" s="14">
        <f>B1*D62</f>
        <v>4212</v>
      </c>
      <c r="F62" s="17"/>
      <c r="G62" s="17"/>
      <c r="H62" s="17"/>
      <c r="I62" s="17"/>
      <c r="J62" s="17"/>
      <c r="K62" s="17"/>
      <c r="L62" s="18"/>
    </row>
    <row r="63" spans="1:27" s="5" customFormat="1" x14ac:dyDescent="0.25">
      <c r="B63" s="17"/>
      <c r="C63" s="17"/>
      <c r="D63" s="16">
        <v>5.5E-2</v>
      </c>
      <c r="E63" s="14">
        <f>B1*D63</f>
        <v>4290</v>
      </c>
      <c r="F63" s="17"/>
      <c r="G63" s="17"/>
      <c r="H63" s="17"/>
      <c r="I63" s="17"/>
      <c r="J63" s="17"/>
      <c r="K63" s="17"/>
      <c r="L63" s="18"/>
    </row>
    <row r="64" spans="1:27" s="5" customFormat="1" x14ac:dyDescent="0.25">
      <c r="B64" s="19"/>
      <c r="C64" s="19"/>
      <c r="D64" s="16">
        <v>5.6000000000000001E-2</v>
      </c>
      <c r="E64" s="14">
        <f>B1*D64</f>
        <v>4368</v>
      </c>
      <c r="F64" s="19"/>
      <c r="G64" s="19"/>
      <c r="H64" s="19"/>
      <c r="I64" s="19"/>
      <c r="J64" s="19"/>
      <c r="K64" s="19"/>
      <c r="L64" s="19"/>
    </row>
    <row r="65" spans="4:5" s="5" customFormat="1" x14ac:dyDescent="0.25">
      <c r="D65" s="16">
        <v>5.7000000000000002E-2</v>
      </c>
      <c r="E65" s="14">
        <f>B1*D65</f>
        <v>4446</v>
      </c>
    </row>
    <row r="66" spans="4:5" s="5" customFormat="1" x14ac:dyDescent="0.25">
      <c r="D66" s="16">
        <v>5.8000000000000003E-2</v>
      </c>
      <c r="E66" s="14">
        <f>B1*D66</f>
        <v>4524</v>
      </c>
    </row>
    <row r="67" spans="4:5" s="5" customFormat="1" x14ac:dyDescent="0.25">
      <c r="D67" s="16">
        <v>5.8999999999999997E-2</v>
      </c>
      <c r="E67" s="14">
        <f>B1*D67</f>
        <v>4602</v>
      </c>
    </row>
    <row r="68" spans="4:5" s="5" customFormat="1" x14ac:dyDescent="0.25">
      <c r="D68" s="16">
        <v>0.06</v>
      </c>
      <c r="E68" s="14">
        <f>B1*D68</f>
        <v>4680</v>
      </c>
    </row>
    <row r="69" spans="4:5" s="5" customFormat="1" x14ac:dyDescent="0.25">
      <c r="D69" s="16">
        <v>6.0999999999999999E-2</v>
      </c>
      <c r="E69" s="14">
        <f>B1*D69</f>
        <v>4758</v>
      </c>
    </row>
    <row r="70" spans="4:5" s="5" customFormat="1" x14ac:dyDescent="0.25">
      <c r="D70" s="16">
        <v>6.2E-2</v>
      </c>
      <c r="E70" s="14">
        <f>B1*D70</f>
        <v>4836</v>
      </c>
    </row>
    <row r="71" spans="4:5" s="5" customFormat="1" x14ac:dyDescent="0.25">
      <c r="D71" s="16">
        <v>6.3E-2</v>
      </c>
      <c r="E71" s="14">
        <f>B1*D71</f>
        <v>4914</v>
      </c>
    </row>
    <row r="72" spans="4:5" s="5" customFormat="1" x14ac:dyDescent="0.25">
      <c r="D72" s="16">
        <v>6.4000000000000001E-2</v>
      </c>
      <c r="E72" s="14">
        <f>B1*D72</f>
        <v>4992</v>
      </c>
    </row>
    <row r="73" spans="4:5" s="5" customFormat="1" x14ac:dyDescent="0.25">
      <c r="D73" s="16">
        <v>6.5000000000000002E-2</v>
      </c>
      <c r="E73" s="14">
        <f>B1*D73</f>
        <v>5070</v>
      </c>
    </row>
    <row r="74" spans="4:5" s="5" customFormat="1" x14ac:dyDescent="0.25">
      <c r="D74" s="16">
        <v>6.6000000000000003E-2</v>
      </c>
      <c r="E74" s="14">
        <f>B1*D74</f>
        <v>5148</v>
      </c>
    </row>
    <row r="75" spans="4:5" s="5" customFormat="1" x14ac:dyDescent="0.25">
      <c r="D75" s="16">
        <v>6.7000000000000004E-2</v>
      </c>
      <c r="E75" s="14">
        <f>B1*D75</f>
        <v>5226</v>
      </c>
    </row>
    <row r="76" spans="4:5" s="5" customFormat="1" x14ac:dyDescent="0.25">
      <c r="D76" s="16">
        <v>6.8000000000000005E-2</v>
      </c>
      <c r="E76" s="14">
        <f>B1*D76</f>
        <v>5304</v>
      </c>
    </row>
    <row r="77" spans="4:5" s="5" customFormat="1" x14ac:dyDescent="0.25">
      <c r="D77" s="16">
        <v>6.9000000000000006E-2</v>
      </c>
      <c r="E77" s="14">
        <f>B1*D77</f>
        <v>5382</v>
      </c>
    </row>
    <row r="78" spans="4:5" s="5" customFormat="1" x14ac:dyDescent="0.25">
      <c r="D78" s="16">
        <v>7.0000000000000007E-2</v>
      </c>
      <c r="E78" s="14">
        <f>B1*D78</f>
        <v>5460.0000000000009</v>
      </c>
    </row>
    <row r="79" spans="4:5" s="5" customFormat="1" x14ac:dyDescent="0.25">
      <c r="D79" s="16">
        <v>7.0999999999999994E-2</v>
      </c>
      <c r="E79" s="14">
        <f>B1*D79</f>
        <v>5537.9999999999991</v>
      </c>
    </row>
    <row r="80" spans="4:5" s="5" customFormat="1" x14ac:dyDescent="0.25">
      <c r="D80" s="16">
        <v>7.1999999999999995E-2</v>
      </c>
      <c r="E80" s="14">
        <f>B1*D80</f>
        <v>5616</v>
      </c>
    </row>
    <row r="81" spans="4:5" s="5" customFormat="1" x14ac:dyDescent="0.25">
      <c r="D81" s="16">
        <v>7.2999999999999995E-2</v>
      </c>
      <c r="E81" s="14">
        <f>B1*D81</f>
        <v>5694</v>
      </c>
    </row>
    <row r="82" spans="4:5" x14ac:dyDescent="0.25">
      <c r="D82" s="16">
        <v>7.3999999999999996E-2</v>
      </c>
      <c r="E82" s="14">
        <f>B1*D82</f>
        <v>5772</v>
      </c>
    </row>
    <row r="83" spans="4:5" x14ac:dyDescent="0.25">
      <c r="D83" s="16">
        <v>7.4999999999999997E-2</v>
      </c>
      <c r="E83" s="14">
        <f>B1*D83</f>
        <v>5850</v>
      </c>
    </row>
    <row r="84" spans="4:5" x14ac:dyDescent="0.25">
      <c r="D84" s="16">
        <v>7.5999999999999998E-2</v>
      </c>
      <c r="E84" s="14">
        <f>B1*D84</f>
        <v>5928</v>
      </c>
    </row>
    <row r="85" spans="4:5" x14ac:dyDescent="0.25">
      <c r="D85" s="16">
        <v>7.6999999999999999E-2</v>
      </c>
      <c r="E85" s="14">
        <f>B1*D85</f>
        <v>6006</v>
      </c>
    </row>
    <row r="86" spans="4:5" x14ac:dyDescent="0.25">
      <c r="D86" s="16">
        <v>7.8E-2</v>
      </c>
      <c r="E86" s="14">
        <f>B1*D86</f>
        <v>6084</v>
      </c>
    </row>
    <row r="87" spans="4:5" x14ac:dyDescent="0.25">
      <c r="D87" s="16">
        <v>7.9000000000000001E-2</v>
      </c>
      <c r="E87" s="14">
        <f>B1*D87</f>
        <v>6162</v>
      </c>
    </row>
    <row r="88" spans="4:5" x14ac:dyDescent="0.25">
      <c r="D88" s="16">
        <v>0.08</v>
      </c>
      <c r="E88" s="14">
        <f>B1*D88</f>
        <v>6240</v>
      </c>
    </row>
    <row r="89" spans="4:5" x14ac:dyDescent="0.25">
      <c r="D89" s="16">
        <v>8.1000000000000003E-2</v>
      </c>
      <c r="E89" s="14">
        <f>B1*D89</f>
        <v>6318</v>
      </c>
    </row>
    <row r="90" spans="4:5" x14ac:dyDescent="0.25">
      <c r="D90" s="16">
        <v>8.2000000000000003E-2</v>
      </c>
      <c r="E90" s="14">
        <f>B1*D90</f>
        <v>6396</v>
      </c>
    </row>
    <row r="91" spans="4:5" x14ac:dyDescent="0.25">
      <c r="D91" s="16">
        <v>8.3000000000000004E-2</v>
      </c>
      <c r="E91" s="14">
        <f>B1*D91</f>
        <v>6474</v>
      </c>
    </row>
    <row r="92" spans="4:5" x14ac:dyDescent="0.25">
      <c r="D92" s="16">
        <v>8.4000000000000005E-2</v>
      </c>
      <c r="E92" s="14">
        <f>B1*D92</f>
        <v>6552</v>
      </c>
    </row>
    <row r="93" spans="4:5" x14ac:dyDescent="0.25">
      <c r="D93" s="16">
        <v>8.5000000000000006E-2</v>
      </c>
      <c r="E93" s="14">
        <f>B1*D93</f>
        <v>6630.0000000000009</v>
      </c>
    </row>
    <row r="94" spans="4:5" x14ac:dyDescent="0.25">
      <c r="D94" s="16">
        <v>8.5999999999999993E-2</v>
      </c>
      <c r="E94" s="14">
        <f>B1*D94</f>
        <v>6707.9999999999991</v>
      </c>
    </row>
    <row r="95" spans="4:5" x14ac:dyDescent="0.25">
      <c r="D95" s="16">
        <v>8.6999999999999994E-2</v>
      </c>
      <c r="E95" s="14">
        <f>B1*D95</f>
        <v>6785.9999999999991</v>
      </c>
    </row>
    <row r="96" spans="4:5" x14ac:dyDescent="0.25">
      <c r="D96" s="16">
        <v>8.7999999999999995E-2</v>
      </c>
      <c r="E96" s="14">
        <f>B1*D96</f>
        <v>6864</v>
      </c>
    </row>
    <row r="97" spans="4:5" x14ac:dyDescent="0.25">
      <c r="D97" s="16">
        <v>8.8999999999999996E-2</v>
      </c>
      <c r="E97" s="14">
        <f>B1*D97</f>
        <v>6942</v>
      </c>
    </row>
    <row r="98" spans="4:5" x14ac:dyDescent="0.25">
      <c r="D98" s="16">
        <v>0.09</v>
      </c>
      <c r="E98" s="14">
        <f>B1*D98</f>
        <v>7020</v>
      </c>
    </row>
    <row r="99" spans="4:5" x14ac:dyDescent="0.25">
      <c r="D99" s="16">
        <v>9.0999999999999998E-2</v>
      </c>
      <c r="E99" s="14">
        <f>B1*D99</f>
        <v>7098</v>
      </c>
    </row>
    <row r="100" spans="4:5" x14ac:dyDescent="0.25">
      <c r="D100" s="16">
        <v>9.1999999999999998E-2</v>
      </c>
      <c r="E100" s="14">
        <f>B1*D100</f>
        <v>7176</v>
      </c>
    </row>
    <row r="101" spans="4:5" x14ac:dyDescent="0.25">
      <c r="D101" s="16">
        <v>9.2999999999999999E-2</v>
      </c>
      <c r="E101" s="14">
        <f>B1*D101</f>
        <v>7254</v>
      </c>
    </row>
    <row r="102" spans="4:5" x14ac:dyDescent="0.25">
      <c r="D102" s="16">
        <v>9.4E-2</v>
      </c>
      <c r="E102" s="14">
        <f>B1*D102</f>
        <v>7332</v>
      </c>
    </row>
    <row r="103" spans="4:5" x14ac:dyDescent="0.25">
      <c r="D103" s="16">
        <v>9.5000000000000001E-2</v>
      </c>
      <c r="E103" s="14">
        <f>B1*D103</f>
        <v>7410</v>
      </c>
    </row>
    <row r="104" spans="4:5" x14ac:dyDescent="0.25">
      <c r="D104" s="16">
        <v>9.6000000000000002E-2</v>
      </c>
      <c r="E104" s="14">
        <f>B1*D104</f>
        <v>7488</v>
      </c>
    </row>
    <row r="105" spans="4:5" x14ac:dyDescent="0.25">
      <c r="D105" s="16">
        <v>9.7000000000000003E-2</v>
      </c>
      <c r="E105" s="14">
        <f>B1*D105</f>
        <v>7566</v>
      </c>
    </row>
    <row r="106" spans="4:5" x14ac:dyDescent="0.25">
      <c r="D106" s="16">
        <v>9.8000000000000004E-2</v>
      </c>
      <c r="E106" s="14">
        <f>B1*D106</f>
        <v>7644</v>
      </c>
    </row>
    <row r="107" spans="4:5" x14ac:dyDescent="0.25">
      <c r="D107" s="16">
        <v>9.9000000000000005E-2</v>
      </c>
      <c r="E107" s="14">
        <f>B1*D107</f>
        <v>7722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Kirk</cp:lastModifiedBy>
  <cp:lastPrinted>2019-09-20T17:55:20Z</cp:lastPrinted>
  <dcterms:created xsi:type="dcterms:W3CDTF">2013-03-18T20:12:44Z</dcterms:created>
  <dcterms:modified xsi:type="dcterms:W3CDTF">2019-09-20T17:55:49Z</dcterms:modified>
</cp:coreProperties>
</file>